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1E46D43-FBB6-473E-B1F4-82FE4A6FED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" i="1" l="1"/>
  <c r="Z9" i="1"/>
  <c r="Z8" i="1"/>
  <c r="Z6" i="1"/>
  <c r="P9" i="1" l="1"/>
  <c r="P8" i="1" l="1"/>
  <c r="T8" i="1"/>
  <c r="P7" i="1"/>
  <c r="P6" i="1"/>
  <c r="E15" i="1" l="1"/>
  <c r="L7" i="1"/>
  <c r="M7" i="1" s="1"/>
  <c r="F7" i="1"/>
  <c r="J7" i="1" s="1"/>
  <c r="J10" i="1"/>
  <c r="F9" i="1"/>
  <c r="J9" i="1" s="1"/>
  <c r="I12" i="1"/>
  <c r="F10" i="1" l="1"/>
  <c r="L10" i="1" s="1"/>
  <c r="F8" i="1"/>
  <c r="J8" i="1" s="1"/>
  <c r="F6" i="1"/>
  <c r="J6" i="1" s="1"/>
</calcChain>
</file>

<file path=xl/sharedStrings.xml><?xml version="1.0" encoding="utf-8"?>
<sst xmlns="http://schemas.openxmlformats.org/spreadsheetml/2006/main" count="48" uniqueCount="20">
  <si>
    <t>№ п/п</t>
  </si>
  <si>
    <t>Должность</t>
  </si>
  <si>
    <t>Ф.И.О.</t>
  </si>
  <si>
    <t>Заработная плата в руб.</t>
  </si>
  <si>
    <t>Заместитель главного врача по экономическим вопросам</t>
  </si>
  <si>
    <t>Шилова Галина Алексеевна</t>
  </si>
  <si>
    <t>Парыгина Наталия Викторовна</t>
  </si>
  <si>
    <t>Заместитель главного врача по хозяйственной части</t>
  </si>
  <si>
    <t>Главный бухгалтер</t>
  </si>
  <si>
    <t>Заместитель главного врача по медицинской части</t>
  </si>
  <si>
    <t>Иванова Юлия Александровна</t>
  </si>
  <si>
    <t>Широков Николай Юрьевич</t>
  </si>
  <si>
    <t>16,09,21</t>
  </si>
  <si>
    <t>Среднемесячная зарплата за 2022 год.</t>
  </si>
  <si>
    <t xml:space="preserve">Заместитель гл. врача по э.в.                                     Г.А.Шилова </t>
  </si>
  <si>
    <t>Среднемесячная зарплата за 2023 год.</t>
  </si>
  <si>
    <t>Романов Сергей Михайлович</t>
  </si>
  <si>
    <t>ГБУ РО "СП" в г. Волгодонске</t>
  </si>
  <si>
    <t xml:space="preserve">Кукузова Елена Николаевна        </t>
  </si>
  <si>
    <t>Среднемесячная зарплата за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</si>
</sst>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left" vertical="center"/>
    </xf>
    <xf numFmtId="164" fontId="0" fillId="2" borderId="1" xfId="1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topLeftCell="AA1" workbookViewId="0">
      <selection activeCell="AD7" sqref="AD7"/>
    </sheetView>
  </sheetViews>
  <sheetFormatPr defaultRowHeight="15" x14ac:dyDescent="0.25"/>
  <cols>
    <col min="1" max="1" width="0" hidden="1" customWidth="1"/>
    <col min="2" max="2" width="19.140625" hidden="1" customWidth="1"/>
    <col min="3" max="3" width="29.7109375" hidden="1" customWidth="1"/>
    <col min="4" max="4" width="14.7109375" hidden="1" customWidth="1"/>
    <col min="5" max="5" width="16.85546875" hidden="1" customWidth="1"/>
    <col min="6" max="6" width="14" hidden="1" customWidth="1"/>
    <col min="7" max="8" width="0" hidden="1" customWidth="1"/>
    <col min="9" max="9" width="16.42578125" hidden="1" customWidth="1"/>
    <col min="10" max="12" width="0" hidden="1" customWidth="1"/>
    <col min="13" max="13" width="0.140625" hidden="1" customWidth="1"/>
    <col min="14" max="14" width="0" hidden="1" customWidth="1"/>
    <col min="15" max="15" width="12.85546875" hidden="1" customWidth="1"/>
    <col min="16" max="16" width="12.5703125" hidden="1" customWidth="1"/>
    <col min="17" max="17" width="0" hidden="1" customWidth="1"/>
    <col min="18" max="18" width="10" hidden="1" customWidth="1"/>
    <col min="19" max="19" width="15.28515625" hidden="1" customWidth="1"/>
    <col min="20" max="20" width="11.5703125" hidden="1" customWidth="1"/>
    <col min="21" max="21" width="9.140625" hidden="1" customWidth="1"/>
    <col min="22" max="22" width="19.140625" hidden="1" customWidth="1"/>
    <col min="23" max="23" width="29.7109375" hidden="1" customWidth="1"/>
    <col min="24" max="24" width="14.7109375" hidden="1" customWidth="1"/>
    <col min="25" max="25" width="13.85546875" hidden="1" customWidth="1"/>
    <col min="26" max="26" width="12.42578125" hidden="1" customWidth="1"/>
    <col min="28" max="28" width="10.85546875" customWidth="1"/>
    <col min="29" max="29" width="18.7109375" customWidth="1"/>
    <col min="30" max="30" width="29" customWidth="1"/>
    <col min="31" max="31" width="16.42578125" customWidth="1"/>
    <col min="32" max="32" width="11.42578125" customWidth="1"/>
    <col min="33" max="33" width="10.85546875" customWidth="1"/>
    <col min="34" max="35" width="9.140625" customWidth="1"/>
  </cols>
  <sheetData>
    <row r="1" spans="1:33" x14ac:dyDescent="0.25">
      <c r="U1" t="s">
        <v>17</v>
      </c>
      <c r="AB1" t="s">
        <v>17</v>
      </c>
    </row>
    <row r="3" spans="1:33" ht="18.75" x14ac:dyDescent="0.3">
      <c r="A3" s="12" t="s">
        <v>13</v>
      </c>
      <c r="B3" s="12"/>
      <c r="C3" s="12"/>
      <c r="D3" s="12"/>
      <c r="U3" s="12" t="s">
        <v>15</v>
      </c>
      <c r="V3" s="12"/>
      <c r="W3" s="12"/>
      <c r="X3" s="12"/>
      <c r="AB3" s="12" t="s">
        <v>19</v>
      </c>
      <c r="AC3" s="12"/>
      <c r="AD3" s="12"/>
      <c r="AE3" s="12"/>
    </row>
    <row r="5" spans="1:33" ht="31.5" x14ac:dyDescent="0.25">
      <c r="A5" s="6" t="s">
        <v>0</v>
      </c>
      <c r="B5" s="6" t="s">
        <v>1</v>
      </c>
      <c r="C5" s="6" t="s">
        <v>2</v>
      </c>
      <c r="D5" s="6" t="s">
        <v>3</v>
      </c>
      <c r="U5" s="6" t="s">
        <v>0</v>
      </c>
      <c r="V5" s="6" t="s">
        <v>1</v>
      </c>
      <c r="W5" s="6" t="s">
        <v>2</v>
      </c>
      <c r="X5" s="6" t="s">
        <v>3</v>
      </c>
      <c r="AB5" s="6" t="s">
        <v>0</v>
      </c>
      <c r="AC5" s="6" t="s">
        <v>1</v>
      </c>
      <c r="AD5" s="6" t="s">
        <v>2</v>
      </c>
      <c r="AE5" s="6" t="s">
        <v>3</v>
      </c>
    </row>
    <row r="6" spans="1:33" ht="60" x14ac:dyDescent="0.25">
      <c r="A6" s="3">
        <v>1</v>
      </c>
      <c r="B6" s="2" t="s">
        <v>4</v>
      </c>
      <c r="C6" s="5" t="s">
        <v>5</v>
      </c>
      <c r="D6" s="4">
        <v>125151.36</v>
      </c>
      <c r="E6">
        <v>1501816.28</v>
      </c>
      <c r="F6">
        <f>E6/12</f>
        <v>125151.35666666667</v>
      </c>
      <c r="I6">
        <v>44955.199999999997</v>
      </c>
      <c r="J6">
        <f>F6/I6</f>
        <v>2.7839127991125983</v>
      </c>
      <c r="O6">
        <v>1558579.89</v>
      </c>
      <c r="P6" s="7">
        <f>O6/12</f>
        <v>129881.65749999999</v>
      </c>
      <c r="U6" s="3">
        <v>1</v>
      </c>
      <c r="V6" s="2" t="s">
        <v>4</v>
      </c>
      <c r="W6" s="5" t="s">
        <v>5</v>
      </c>
      <c r="X6" s="4">
        <v>162852.13</v>
      </c>
      <c r="Y6" s="7">
        <v>1954225.5</v>
      </c>
      <c r="Z6" s="7">
        <f>Y6/12</f>
        <v>162852.125</v>
      </c>
      <c r="AB6" s="3">
        <v>1</v>
      </c>
      <c r="AC6" s="2" t="s">
        <v>4</v>
      </c>
      <c r="AD6" s="5" t="s">
        <v>5</v>
      </c>
      <c r="AE6" s="4">
        <v>175762.35</v>
      </c>
      <c r="AG6" s="7"/>
    </row>
    <row r="7" spans="1:33" ht="60" x14ac:dyDescent="0.25">
      <c r="A7" s="3">
        <v>2</v>
      </c>
      <c r="B7" s="2" t="s">
        <v>7</v>
      </c>
      <c r="C7" s="5" t="s">
        <v>11</v>
      </c>
      <c r="D7" s="4">
        <v>89092.28</v>
      </c>
      <c r="E7">
        <v>290084.87</v>
      </c>
      <c r="F7">
        <f>E7/3</f>
        <v>96694.956666666665</v>
      </c>
      <c r="G7" t="s">
        <v>12</v>
      </c>
      <c r="J7">
        <f>F7/I6</f>
        <v>2.1509181733518408</v>
      </c>
      <c r="L7">
        <f>E7/3.5</f>
        <v>82881.391428571427</v>
      </c>
      <c r="M7">
        <f>L7/I6</f>
        <v>1.8436441485872921</v>
      </c>
      <c r="O7">
        <v>1069107.33</v>
      </c>
      <c r="P7" s="7">
        <f t="shared" ref="P7" si="0">O7/12</f>
        <v>89092.277500000011</v>
      </c>
      <c r="U7" s="3">
        <v>2</v>
      </c>
      <c r="V7" s="2" t="s">
        <v>7</v>
      </c>
      <c r="W7" s="5" t="s">
        <v>16</v>
      </c>
      <c r="X7" s="9">
        <v>108366.66</v>
      </c>
      <c r="Y7" s="10">
        <v>758566.61</v>
      </c>
      <c r="Z7" s="7">
        <f>Y7/7</f>
        <v>108366.65857142858</v>
      </c>
      <c r="AB7" s="3">
        <v>2</v>
      </c>
      <c r="AC7" s="2" t="s">
        <v>7</v>
      </c>
      <c r="AD7" s="5" t="s">
        <v>18</v>
      </c>
      <c r="AE7" s="9">
        <v>105236.05</v>
      </c>
      <c r="AG7" s="7"/>
    </row>
    <row r="8" spans="1:33" ht="28.5" customHeight="1" x14ac:dyDescent="0.25">
      <c r="A8" s="3">
        <v>3</v>
      </c>
      <c r="B8" s="2" t="s">
        <v>8</v>
      </c>
      <c r="C8" s="5" t="s">
        <v>6</v>
      </c>
      <c r="D8" s="4">
        <v>145220.12</v>
      </c>
      <c r="E8">
        <v>922736.57</v>
      </c>
      <c r="F8">
        <f>E8/12</f>
        <v>76894.714166666658</v>
      </c>
      <c r="J8">
        <f>F8/I6</f>
        <v>1.7104742981160503</v>
      </c>
      <c r="O8">
        <v>1597421.34</v>
      </c>
      <c r="P8" s="7">
        <f>O8/11</f>
        <v>145220.12181818183</v>
      </c>
      <c r="R8">
        <v>82821.2</v>
      </c>
      <c r="S8">
        <v>1680242.54</v>
      </c>
      <c r="T8">
        <f>S8-R8</f>
        <v>1597421.34</v>
      </c>
      <c r="U8" s="3">
        <v>3</v>
      </c>
      <c r="V8" s="2" t="s">
        <v>8</v>
      </c>
      <c r="W8" s="5" t="s">
        <v>6</v>
      </c>
      <c r="X8" s="4">
        <v>160889.37</v>
      </c>
      <c r="Y8">
        <v>1930672.45</v>
      </c>
      <c r="Z8" s="7">
        <f>Y8/12</f>
        <v>160889.37083333332</v>
      </c>
      <c r="AB8" s="3">
        <v>3</v>
      </c>
      <c r="AC8" s="2" t="s">
        <v>8</v>
      </c>
      <c r="AD8" s="5" t="s">
        <v>6</v>
      </c>
      <c r="AE8" s="4">
        <v>172828.84</v>
      </c>
      <c r="AG8" s="7"/>
    </row>
    <row r="9" spans="1:33" ht="50.25" customHeight="1" x14ac:dyDescent="0.25">
      <c r="A9" s="3">
        <v>4</v>
      </c>
      <c r="B9" s="2" t="s">
        <v>9</v>
      </c>
      <c r="C9" s="5" t="s">
        <v>10</v>
      </c>
      <c r="D9" s="4">
        <v>135987.5</v>
      </c>
      <c r="E9">
        <v>743736.73</v>
      </c>
      <c r="F9">
        <f>E9/8</f>
        <v>92967.091249999998</v>
      </c>
      <c r="J9">
        <f>F9/I6</f>
        <v>2.0679941641901269</v>
      </c>
      <c r="O9">
        <v>1087899.97</v>
      </c>
      <c r="P9" s="7">
        <f>O9/8</f>
        <v>135987.49625</v>
      </c>
      <c r="S9">
        <v>173438.17</v>
      </c>
      <c r="T9">
        <v>1261338.1399999999</v>
      </c>
      <c r="U9" s="3">
        <v>4</v>
      </c>
      <c r="V9" s="2" t="s">
        <v>9</v>
      </c>
      <c r="W9" s="5" t="s">
        <v>10</v>
      </c>
      <c r="X9" s="4">
        <v>159713.32999999999</v>
      </c>
      <c r="Y9">
        <v>1916560.01</v>
      </c>
      <c r="Z9" s="7">
        <f>Y9/12</f>
        <v>159713.33416666667</v>
      </c>
      <c r="AB9" s="3">
        <v>4</v>
      </c>
      <c r="AC9" s="2" t="s">
        <v>9</v>
      </c>
      <c r="AD9" s="5" t="s">
        <v>10</v>
      </c>
      <c r="AE9" s="4">
        <v>171157.91</v>
      </c>
      <c r="AG9" s="7"/>
    </row>
    <row r="10" spans="1:33" ht="50.25" hidden="1" customHeight="1" x14ac:dyDescent="0.25">
      <c r="A10" s="3">
        <v>6</v>
      </c>
      <c r="B10" s="2" t="s">
        <v>9</v>
      </c>
      <c r="C10" s="5" t="s">
        <v>10</v>
      </c>
      <c r="D10" s="4">
        <v>0</v>
      </c>
      <c r="E10">
        <v>764457.54</v>
      </c>
      <c r="F10">
        <f>E10/4</f>
        <v>191114.38500000001</v>
      </c>
      <c r="I10">
        <v>1508194.27</v>
      </c>
      <c r="J10">
        <f>I10/12</f>
        <v>125682.85583333333</v>
      </c>
      <c r="L10">
        <f>F10/I6</f>
        <v>4.2512186576858744</v>
      </c>
      <c r="P10" s="7"/>
      <c r="U10" s="3">
        <v>6</v>
      </c>
      <c r="V10" s="2" t="s">
        <v>9</v>
      </c>
      <c r="W10" s="5" t="s">
        <v>10</v>
      </c>
      <c r="X10" s="4">
        <v>0</v>
      </c>
    </row>
    <row r="11" spans="1:33" x14ac:dyDescent="0.25">
      <c r="B11" s="1"/>
      <c r="V11" s="1"/>
    </row>
    <row r="12" spans="1:33" x14ac:dyDescent="0.25">
      <c r="I12">
        <f>E10+E9</f>
        <v>1508194.27</v>
      </c>
    </row>
    <row r="14" spans="1:33" x14ac:dyDescent="0.25">
      <c r="B14" s="11" t="s">
        <v>14</v>
      </c>
      <c r="C14" s="11"/>
      <c r="D14" s="11"/>
      <c r="T14" s="8"/>
      <c r="V14" s="11" t="s">
        <v>14</v>
      </c>
      <c r="W14" s="11"/>
      <c r="X14" s="11"/>
    </row>
    <row r="15" spans="1:33" x14ac:dyDescent="0.25">
      <c r="E15">
        <f>E9+E10</f>
        <v>1508194.27</v>
      </c>
      <c r="Y15">
        <v>1289664.42</v>
      </c>
      <c r="AD15" s="11"/>
      <c r="AE15" s="11"/>
    </row>
  </sheetData>
  <mergeCells count="6">
    <mergeCell ref="AD15:AE15"/>
    <mergeCell ref="A3:D3"/>
    <mergeCell ref="B14:D14"/>
    <mergeCell ref="U3:X3"/>
    <mergeCell ref="V14:X14"/>
    <mergeCell ref="AB3:A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xline adex</cp:lastModifiedBy>
  <cp:lastPrinted>2025-03-07T11:27:25Z</cp:lastPrinted>
  <dcterms:created xsi:type="dcterms:W3CDTF">2020-02-06T07:33:30Z</dcterms:created>
  <dcterms:modified xsi:type="dcterms:W3CDTF">2025-03-10T08:54:12Z</dcterms:modified>
</cp:coreProperties>
</file>